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Compac" sheetId="1" r:id="rId1"/>
  </sheets>
  <definedNames/>
  <calcPr fullCalcOnLoad="1"/>
</workbook>
</file>

<file path=xl/sharedStrings.xml><?xml version="1.0" encoding="utf-8"?>
<sst xmlns="http://schemas.openxmlformats.org/spreadsheetml/2006/main" count="191" uniqueCount="119">
  <si>
    <t>MUNICIPIO DE AMACUECA JALISCO</t>
  </si>
  <si>
    <t>Fecha</t>
  </si>
  <si>
    <t>Concepto</t>
  </si>
  <si>
    <t>Referencia</t>
  </si>
  <si>
    <t>17/Ene/2019</t>
  </si>
  <si>
    <t xml:space="preserve"> PAGO FACTURA POR SERVICIO PUBLICITARIO EN INFOGUZMAN</t>
  </si>
  <si>
    <t>11/Mar/2019</t>
  </si>
  <si>
    <t xml:space="preserve"> PAGO DE INSERCION EN PERIODICO EL VOLCAN</t>
  </si>
  <si>
    <t>19/Mar/2019</t>
  </si>
  <si>
    <t xml:space="preserve"> PAGO A INFOGUZMAN DE SERVICIO PUBLICARIO DE FEBRERO</t>
  </si>
  <si>
    <t>26/Mar/2019</t>
  </si>
  <si>
    <t xml:space="preserve"> PAGO A INFOGUZMAN</t>
  </si>
  <si>
    <t>10/Abr/2019</t>
  </si>
  <si>
    <t xml:space="preserve"> INSERCION DE PERIODICOS</t>
  </si>
  <si>
    <t>OP.4828</t>
  </si>
  <si>
    <t>07/May/2019</t>
  </si>
  <si>
    <t xml:space="preserve"> PAGO PAQUETE DE PUBLICIDAD  MES DE FEBRERO , MARZO, ABRIL</t>
  </si>
  <si>
    <t>F,1578,1492,1672</t>
  </si>
  <si>
    <t>10/May/2019</t>
  </si>
  <si>
    <t xml:space="preserve"> PAGO DE SERVICIO PUBLICITARIO INFO GUZMAN</t>
  </si>
  <si>
    <t>FACT. 331</t>
  </si>
  <si>
    <t>31/May/2019</t>
  </si>
  <si>
    <t xml:space="preserve"> PAGO DE PAQUETE DE PUBLICIDAD FACT. 1796</t>
  </si>
  <si>
    <t>FACT. 1796</t>
  </si>
  <si>
    <t>14/Jun/2019</t>
  </si>
  <si>
    <t xml:space="preserve"> MENCION DE FERIA DE LA PITAYA EN PERIODICO LA OTA OPINION DE ZACOALCO</t>
  </si>
  <si>
    <t>O.P. 4848</t>
  </si>
  <si>
    <t>17/Jun/2019</t>
  </si>
  <si>
    <t xml:space="preserve"> PAGO DE PUBLICACIONES DE ACTIVIDADES DEL MUNICIPIO.</t>
  </si>
  <si>
    <t>F.396,395,397,421,44</t>
  </si>
  <si>
    <t>19/Jun/2019</t>
  </si>
  <si>
    <t xml:space="preserve"> PAGO DE PAQUETE PUBLICITARIO DE RADIO SENSACION</t>
  </si>
  <si>
    <t xml:space="preserve"> </t>
  </si>
  <si>
    <t>02/Jul/2019</t>
  </si>
  <si>
    <t>11/Jul/2019</t>
  </si>
  <si>
    <t xml:space="preserve"> PAGO MENCION DE PERIODICO</t>
  </si>
  <si>
    <t>OP.4927</t>
  </si>
  <si>
    <t xml:space="preserve"> PAGO DE PERIODICO PUBLICIDAD DE FESTIVAL CULTURAL DE LA PITAYA</t>
  </si>
  <si>
    <t>OP.4744</t>
  </si>
  <si>
    <t>16/Jul/2019</t>
  </si>
  <si>
    <t xml:space="preserve"> PAGO DE PAQUETE PUBLICITARIO DEEL VOLCAN</t>
  </si>
  <si>
    <t xml:space="preserve"> PAGO DE PAQUETE PUBLICITARIO DE RAUL AGUILAR LARES</t>
  </si>
  <si>
    <t>31/Jul/2019</t>
  </si>
  <si>
    <t xml:space="preserve"> PAGO PAQUETE PUBLICITARIO DE LA FM</t>
  </si>
  <si>
    <t xml:space="preserve"> PAGO POR MENCION EN PERIODICO</t>
  </si>
  <si>
    <t>op.5006</t>
  </si>
  <si>
    <t>09/Ago/2019</t>
  </si>
  <si>
    <t xml:space="preserve"> PAGO DE PUBLICACION EN PERIODICO</t>
  </si>
  <si>
    <t>OP.5073</t>
  </si>
  <si>
    <t>22/Ago/2019</t>
  </si>
  <si>
    <t xml:space="preserve"> PAGO PAQUETE PUBLICITARIO DE DIARIO EL VOLCAN</t>
  </si>
  <si>
    <t>23/Sep/2019</t>
  </si>
  <si>
    <t>Monto</t>
  </si>
  <si>
    <t>Razon Social</t>
  </si>
  <si>
    <t>RFC</t>
  </si>
  <si>
    <t>Raul Aguilar Lares</t>
  </si>
  <si>
    <t>AULR740902NR3</t>
  </si>
  <si>
    <t>Milton Ivan Peralta Patiño</t>
  </si>
  <si>
    <t>PEPM850425BK5</t>
  </si>
  <si>
    <t>Radio Sensación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</si>
  <si>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</si>
  <si>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</si>
  <si>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</si>
  <si>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</si>
  <si>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</si>
  <si>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</si>
  <si>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</si>
  <si>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</si>
  <si>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FCG901126FW7</t>
  </si>
  <si>
    <t>COMUNICACIÓN SOCIAL 2019</t>
  </si>
  <si>
    <t>Correo del Valle</t>
  </si>
  <si>
    <t>La Otra Opinion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</si>
  <si>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</si>
  <si>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</si>
  <si>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</si>
  <si>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</si>
  <si>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</si>
  <si>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</si>
  <si>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</si>
  <si>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</si>
  <si>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</si>
  <si>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</si>
  <si>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</si>
  <si>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</si>
  <si>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</si>
  <si>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</t>
  </si>
  <si>
    <t>TOTAL</t>
  </si>
  <si>
    <t>COMPARATIVA</t>
  </si>
  <si>
    <t>OCTUBRE</t>
  </si>
  <si>
    <t>14/Oct/2019</t>
  </si>
  <si>
    <t xml:space="preserve"> PAGO A FM RADIO SENSACION</t>
  </si>
  <si>
    <t>17/Oct/2019</t>
  </si>
  <si>
    <t xml:space="preserve"> PAGO POR PUBLICIDAD EN PERIODICOS</t>
  </si>
  <si>
    <t>OP.5163</t>
  </si>
  <si>
    <t xml:space="preserve"> PAGO POR SERVICIOS DE COMUNICACION</t>
  </si>
  <si>
    <t>OP.5186</t>
  </si>
  <si>
    <t>21/Oct/2019</t>
  </si>
  <si>
    <t xml:space="preserve"> PAGOA RADIO SENSACION DEL MES DE AGOSTO</t>
  </si>
  <si>
    <t xml:space="preserve"> PAGOA RADIO SENSACION DEL MES DE SEPTIEMBRE</t>
  </si>
  <si>
    <t>NOVIEMBRE</t>
  </si>
  <si>
    <t>20/Nov/2019</t>
  </si>
  <si>
    <t xml:space="preserve"> PERIFONEO PARA OBRA DE TEATRO DE AMACUECA</t>
  </si>
  <si>
    <t>69DA95</t>
  </si>
  <si>
    <t>25/Nov/2019</t>
  </si>
  <si>
    <t xml:space="preserve"> PAGO POR SERVICIOS EN RADIO SENSACION</t>
  </si>
  <si>
    <t>O.P. 5265</t>
  </si>
  <si>
    <t>Daniel Franco Covarrubias</t>
  </si>
  <si>
    <t>DICIEMBRE</t>
  </si>
  <si>
    <t>05/Dic/2019</t>
  </si>
  <si>
    <t xml:space="preserve"> PAGO A RAUL AGUILAR LARES DE INFOGUZMAN</t>
  </si>
  <si>
    <t>O.P. 5299</t>
  </si>
  <si>
    <t>16/Dic/2019</t>
  </si>
  <si>
    <t>BF9E48</t>
  </si>
  <si>
    <t>17/Dic/2019</t>
  </si>
  <si>
    <t xml:space="preserve"> PAGO DE SONIDO PARA CIRCO</t>
  </si>
  <si>
    <t>O.P.5302</t>
  </si>
  <si>
    <t>18/Dic/2019</t>
  </si>
  <si>
    <t xml:space="preserve"> PERIFONEO DE DESCACHARIZACION EN TEPEC Y AMACUECA Y VISITA DEL GOBERNADO Y 1ER. INFORME</t>
  </si>
  <si>
    <t xml:space="preserve"> PAGO FACTURA POR TRANSMISIONES DEL 1ER. INFORME DE GOBIERNO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</si>
</sst>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-80A]hh:mm:ss\ AM/PM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44" fontId="0" fillId="0" borderId="10" xfId="0" applyNumberFormat="1" applyBorder="1" applyAlignment="1">
      <alignment/>
    </xf>
    <xf numFmtId="44" fontId="5" fillId="0" borderId="10" xfId="0" applyNumberFormat="1" applyFont="1" applyBorder="1" applyAlignment="1">
      <alignment/>
    </xf>
    <xf numFmtId="0" fontId="4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49" fontId="2" fillId="9" borderId="11" xfId="0" applyNumberFormat="1" applyFont="1" applyFill="1" applyBorder="1" applyAlignment="1">
      <alignment horizontal="center" vertical="center" wrapText="1"/>
    </xf>
    <xf numFmtId="49" fontId="2" fillId="9" borderId="12" xfId="0" applyNumberFormat="1" applyFont="1" applyFill="1" applyBorder="1" applyAlignment="1">
      <alignment horizontal="center" vertical="top"/>
    </xf>
    <xf numFmtId="49" fontId="2" fillId="9" borderId="11" xfId="0" applyNumberFormat="1" applyFont="1" applyFill="1" applyBorder="1" applyAlignment="1">
      <alignment horizontal="center" vertical="top"/>
    </xf>
    <xf numFmtId="0" fontId="4" fillId="9" borderId="11" xfId="0" applyFont="1" applyFill="1" applyBorder="1" applyAlignment="1">
      <alignment horizontal="center" vertical="center"/>
    </xf>
    <xf numFmtId="49" fontId="2" fillId="9" borderId="11" xfId="0" applyNumberFormat="1" applyFont="1" applyFill="1" applyBorder="1" applyAlignment="1">
      <alignment horizontal="center" vertical="center"/>
    </xf>
    <xf numFmtId="4" fontId="23" fillId="33" borderId="13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left" vertical="top"/>
    </xf>
    <xf numFmtId="4" fontId="1" fillId="33" borderId="13" xfId="0" applyNumberFormat="1" applyFont="1" applyFill="1" applyBorder="1" applyAlignment="1">
      <alignment horizontal="right" vertical="top"/>
    </xf>
    <xf numFmtId="49" fontId="2" fillId="1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15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33" borderId="15" xfId="0" applyNumberFormat="1" applyFont="1" applyFill="1" applyBorder="1" applyAlignment="1">
      <alignment horizontal="center" vertical="center"/>
    </xf>
    <xf numFmtId="170" fontId="0" fillId="0" borderId="0" xfId="49" applyFont="1" applyAlignment="1">
      <alignment vertical="center"/>
    </xf>
    <xf numFmtId="49" fontId="2" fillId="9" borderId="10" xfId="0" applyNumberFormat="1" applyFont="1" applyFill="1" applyBorder="1" applyAlignment="1">
      <alignment horizontal="center" vertical="top"/>
    </xf>
    <xf numFmtId="0" fontId="4" fillId="9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44" fontId="5" fillId="0" borderId="17" xfId="49" applyNumberFormat="1" applyFont="1" applyBorder="1" applyAlignment="1">
      <alignment vertical="center"/>
    </xf>
    <xf numFmtId="49" fontId="3" fillId="34" borderId="18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49" fontId="3" fillId="34" borderId="22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170" fontId="2" fillId="15" borderId="22" xfId="49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44" fontId="4" fillId="9" borderId="24" xfId="0" applyNumberFormat="1" applyFont="1" applyFill="1" applyBorder="1" applyAlignment="1">
      <alignment vertical="center"/>
    </xf>
    <xf numFmtId="49" fontId="1" fillId="33" borderId="21" xfId="0" applyNumberFormat="1" applyFont="1" applyFill="1" applyBorder="1" applyAlignment="1">
      <alignment horizontal="center" vertical="center"/>
    </xf>
    <xf numFmtId="44" fontId="1" fillId="33" borderId="22" xfId="49" applyNumberFormat="1" applyFont="1" applyFill="1" applyBorder="1" applyAlignment="1">
      <alignment horizontal="right" vertical="center"/>
    </xf>
    <xf numFmtId="49" fontId="2" fillId="9" borderId="23" xfId="0" applyNumberFormat="1" applyFont="1" applyFill="1" applyBorder="1" applyAlignment="1">
      <alignment horizontal="center" vertical="center"/>
    </xf>
    <xf numFmtId="44" fontId="2" fillId="9" borderId="24" xfId="0" applyNumberFormat="1" applyFont="1" applyFill="1" applyBorder="1" applyAlignment="1">
      <alignment vertical="center"/>
    </xf>
    <xf numFmtId="49" fontId="2" fillId="9" borderId="23" xfId="0" applyNumberFormat="1" applyFont="1" applyFill="1" applyBorder="1" applyAlignment="1">
      <alignment horizontal="center" vertical="center" wrapText="1"/>
    </xf>
    <xf numFmtId="44" fontId="2" fillId="9" borderId="24" xfId="0" applyNumberFormat="1" applyFont="1" applyFill="1" applyBorder="1" applyAlignment="1">
      <alignment vertical="center" wrapText="1"/>
    </xf>
    <xf numFmtId="49" fontId="2" fillId="9" borderId="25" xfId="0" applyNumberFormat="1" applyFont="1" applyFill="1" applyBorder="1" applyAlignment="1">
      <alignment horizontal="center" vertical="top"/>
    </xf>
    <xf numFmtId="44" fontId="2" fillId="9" borderId="26" xfId="0" applyNumberFormat="1" applyFont="1" applyFill="1" applyBorder="1" applyAlignment="1">
      <alignment vertical="center"/>
    </xf>
    <xf numFmtId="49" fontId="2" fillId="9" borderId="21" xfId="0" applyNumberFormat="1" applyFont="1" applyFill="1" applyBorder="1" applyAlignment="1">
      <alignment horizontal="center" vertical="top"/>
    </xf>
    <xf numFmtId="44" fontId="4" fillId="9" borderId="22" xfId="49" applyNumberFormat="1" applyFont="1" applyFill="1" applyBorder="1" applyAlignment="1">
      <alignment vertical="center"/>
    </xf>
    <xf numFmtId="44" fontId="1" fillId="33" borderId="22" xfId="0" applyNumberFormat="1" applyFont="1" applyFill="1" applyBorder="1" applyAlignment="1">
      <alignment horizontal="right" vertical="center"/>
    </xf>
    <xf numFmtId="0" fontId="4" fillId="9" borderId="21" xfId="0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left" vertical="center"/>
    </xf>
    <xf numFmtId="3" fontId="1" fillId="33" borderId="28" xfId="0" applyNumberFormat="1" applyFont="1" applyFill="1" applyBorder="1" applyAlignment="1">
      <alignment horizontal="right" vertical="center"/>
    </xf>
    <xf numFmtId="3" fontId="1" fillId="33" borderId="28" xfId="0" applyNumberFormat="1" applyFont="1" applyFill="1" applyBorder="1" applyAlignment="1">
      <alignment horizontal="center" vertical="center"/>
    </xf>
    <xf numFmtId="44" fontId="1" fillId="33" borderId="29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E1">
      <selection activeCell="U8" sqref="U8"/>
    </sheetView>
  </sheetViews>
  <sheetFormatPr defaultColWidth="9.140625" defaultRowHeight="12.75"/>
  <cols>
    <col min="1" max="1" width="13.7109375" style="23" customWidth="1"/>
    <col min="2" max="2" width="24.57421875" style="25" customWidth="1"/>
    <col min="3" max="3" width="19.28125" style="23" customWidth="1"/>
    <col min="4" max="4" width="67.140625" style="27" customWidth="1"/>
    <col min="5" max="5" width="18.140625" style="23" customWidth="1"/>
    <col min="6" max="6" width="15.421875" style="29" customWidth="1"/>
    <col min="7" max="9" width="9.140625" style="0" customWidth="1"/>
    <col min="10" max="10" width="10.28125" style="0" bestFit="1" customWidth="1"/>
    <col min="11" max="11" width="9.140625" style="0" customWidth="1"/>
    <col min="12" max="12" width="10.28125" style="0" bestFit="1" customWidth="1"/>
    <col min="13" max="13" width="9.140625" style="0" customWidth="1"/>
    <col min="14" max="16" width="11.28125" style="0" bestFit="1" customWidth="1"/>
    <col min="17" max="20" width="10.28125" style="0" bestFit="1" customWidth="1"/>
    <col min="21" max="21" width="11.28125" style="0" bestFit="1" customWidth="1"/>
    <col min="22" max="22" width="14.140625" style="0" bestFit="1" customWidth="1"/>
  </cols>
  <sheetData>
    <row r="1" spans="1:6" ht="24" customHeight="1">
      <c r="A1" s="35" t="s">
        <v>0</v>
      </c>
      <c r="B1" s="36"/>
      <c r="C1" s="36"/>
      <c r="D1" s="36"/>
      <c r="E1" s="36"/>
      <c r="F1" s="37"/>
    </row>
    <row r="2" spans="1:6" ht="24" customHeight="1">
      <c r="A2" s="38" t="s">
        <v>69</v>
      </c>
      <c r="B2" s="10"/>
      <c r="C2" s="10"/>
      <c r="D2" s="10"/>
      <c r="E2" s="10"/>
      <c r="F2" s="39"/>
    </row>
    <row r="3" spans="1:22" ht="19.5" customHeight="1">
      <c r="A3" s="40" t="s">
        <v>1</v>
      </c>
      <c r="B3" s="24" t="s">
        <v>53</v>
      </c>
      <c r="C3" s="22" t="s">
        <v>54</v>
      </c>
      <c r="D3" s="22" t="s">
        <v>2</v>
      </c>
      <c r="E3" s="22" t="s">
        <v>3</v>
      </c>
      <c r="F3" s="41" t="s">
        <v>52</v>
      </c>
      <c r="I3" s="11" t="s">
        <v>87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4"/>
    </row>
    <row r="4" spans="1:22" ht="17.25" customHeight="1">
      <c r="A4" s="42" t="s">
        <v>60</v>
      </c>
      <c r="B4" s="17"/>
      <c r="C4" s="17"/>
      <c r="D4" s="17"/>
      <c r="E4" s="17"/>
      <c r="F4" s="43">
        <f>F5+F6</f>
        <v>2320</v>
      </c>
      <c r="I4" s="13" t="s">
        <v>72</v>
      </c>
      <c r="J4" s="12" t="s">
        <v>85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8" customHeight="1">
      <c r="A5" s="44" t="s">
        <v>4</v>
      </c>
      <c r="B5" s="3" t="s">
        <v>55</v>
      </c>
      <c r="C5" s="1" t="s">
        <v>56</v>
      </c>
      <c r="D5" s="3" t="s">
        <v>5</v>
      </c>
      <c r="E5" s="26">
        <v>307</v>
      </c>
      <c r="F5" s="45">
        <v>1160</v>
      </c>
      <c r="I5" s="13"/>
      <c r="J5" s="8" t="s">
        <v>73</v>
      </c>
      <c r="K5" s="8" t="s">
        <v>74</v>
      </c>
      <c r="L5" s="8" t="s">
        <v>75</v>
      </c>
      <c r="M5" s="8" t="s">
        <v>76</v>
      </c>
      <c r="N5" s="8" t="s">
        <v>77</v>
      </c>
      <c r="O5" s="8" t="s">
        <v>78</v>
      </c>
      <c r="P5" s="8" t="s">
        <v>79</v>
      </c>
      <c r="Q5" s="8" t="s">
        <v>80</v>
      </c>
      <c r="R5" s="8" t="s">
        <v>81</v>
      </c>
      <c r="S5" s="8" t="s">
        <v>82</v>
      </c>
      <c r="T5" s="8" t="s">
        <v>83</v>
      </c>
      <c r="U5" s="8" t="s">
        <v>84</v>
      </c>
      <c r="V5" s="9" t="s">
        <v>86</v>
      </c>
    </row>
    <row r="6" spans="1:22" ht="18" customHeight="1">
      <c r="A6" s="44" t="s">
        <v>4</v>
      </c>
      <c r="B6" s="3" t="s">
        <v>55</v>
      </c>
      <c r="C6" s="1" t="s">
        <v>56</v>
      </c>
      <c r="D6" s="3" t="s">
        <v>5</v>
      </c>
      <c r="E6" s="26">
        <v>311</v>
      </c>
      <c r="F6" s="45">
        <v>1160</v>
      </c>
      <c r="I6" s="7">
        <v>2018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11368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f>SUM(J6:U6)</f>
        <v>11368</v>
      </c>
    </row>
    <row r="7" spans="1:22" ht="17.25" customHeight="1">
      <c r="A7" s="46" t="s">
        <v>61</v>
      </c>
      <c r="B7" s="18"/>
      <c r="C7" s="18"/>
      <c r="D7" s="18"/>
      <c r="E7" s="18"/>
      <c r="F7" s="47">
        <f>F8+F9+F10</f>
        <v>3320</v>
      </c>
      <c r="I7" s="7">
        <v>2019</v>
      </c>
      <c r="J7" s="5">
        <f>F4</f>
        <v>2320</v>
      </c>
      <c r="K7" s="5">
        <v>0</v>
      </c>
      <c r="L7" s="5">
        <f>F7</f>
        <v>3320</v>
      </c>
      <c r="M7" s="5">
        <f>F11</f>
        <v>500</v>
      </c>
      <c r="N7" s="5">
        <f>F13</f>
        <v>10440</v>
      </c>
      <c r="O7" s="5">
        <f>F17</f>
        <v>13820</v>
      </c>
      <c r="P7" s="5">
        <f>F22</f>
        <v>10200</v>
      </c>
      <c r="Q7" s="5">
        <f>F32</f>
        <v>1500</v>
      </c>
      <c r="R7" s="5">
        <f>F35</f>
        <v>1000</v>
      </c>
      <c r="S7" s="5">
        <f>F37</f>
        <v>8260</v>
      </c>
      <c r="T7" s="5">
        <f>F43</f>
        <v>7104</v>
      </c>
      <c r="U7" s="5">
        <f>F46</f>
        <v>16136</v>
      </c>
      <c r="V7" s="6">
        <f>SUM(J7:U7)</f>
        <v>74600</v>
      </c>
    </row>
    <row r="8" spans="1:6" ht="18" customHeight="1">
      <c r="A8" s="44" t="s">
        <v>6</v>
      </c>
      <c r="B8" s="3" t="s">
        <v>57</v>
      </c>
      <c r="C8" s="1" t="s">
        <v>58</v>
      </c>
      <c r="D8" s="3" t="s">
        <v>7</v>
      </c>
      <c r="E8" s="26">
        <v>472</v>
      </c>
      <c r="F8" s="45">
        <v>1000</v>
      </c>
    </row>
    <row r="9" spans="1:6" ht="18" customHeight="1">
      <c r="A9" s="44" t="s">
        <v>8</v>
      </c>
      <c r="B9" s="3" t="s">
        <v>55</v>
      </c>
      <c r="C9" s="1" t="s">
        <v>56</v>
      </c>
      <c r="D9" s="3" t="s">
        <v>9</v>
      </c>
      <c r="E9" s="26">
        <v>320</v>
      </c>
      <c r="F9" s="45">
        <v>1160</v>
      </c>
    </row>
    <row r="10" spans="1:6" ht="18" customHeight="1">
      <c r="A10" s="44" t="s">
        <v>10</v>
      </c>
      <c r="B10" s="3" t="s">
        <v>55</v>
      </c>
      <c r="C10" s="1" t="s">
        <v>56</v>
      </c>
      <c r="D10" s="3" t="s">
        <v>11</v>
      </c>
      <c r="E10" s="26">
        <v>325</v>
      </c>
      <c r="F10" s="45">
        <v>1160</v>
      </c>
    </row>
    <row r="11" spans="1:6" ht="18" customHeight="1">
      <c r="A11" s="46" t="s">
        <v>62</v>
      </c>
      <c r="B11" s="18"/>
      <c r="C11" s="18"/>
      <c r="D11" s="18"/>
      <c r="E11" s="18"/>
      <c r="F11" s="47">
        <f>F12</f>
        <v>500</v>
      </c>
    </row>
    <row r="12" spans="1:6" ht="18" customHeight="1">
      <c r="A12" s="44" t="s">
        <v>12</v>
      </c>
      <c r="B12" s="3" t="s">
        <v>57</v>
      </c>
      <c r="C12" s="1" t="s">
        <v>58</v>
      </c>
      <c r="D12" s="3" t="s">
        <v>13</v>
      </c>
      <c r="E12" s="1" t="s">
        <v>14</v>
      </c>
      <c r="F12" s="45">
        <v>500</v>
      </c>
    </row>
    <row r="13" spans="1:6" ht="18" customHeight="1">
      <c r="A13" s="46" t="s">
        <v>63</v>
      </c>
      <c r="B13" s="18"/>
      <c r="C13" s="18"/>
      <c r="D13" s="18"/>
      <c r="E13" s="18"/>
      <c r="F13" s="47">
        <f>F14+F15+F16</f>
        <v>10440</v>
      </c>
    </row>
    <row r="14" spans="1:6" ht="18" customHeight="1">
      <c r="A14" s="44" t="s">
        <v>15</v>
      </c>
      <c r="B14" s="3" t="s">
        <v>59</v>
      </c>
      <c r="C14" s="1" t="s">
        <v>68</v>
      </c>
      <c r="D14" s="3" t="s">
        <v>16</v>
      </c>
      <c r="E14" s="1" t="s">
        <v>17</v>
      </c>
      <c r="F14" s="45">
        <v>6960</v>
      </c>
    </row>
    <row r="15" spans="1:6" ht="18" customHeight="1">
      <c r="A15" s="44" t="s">
        <v>18</v>
      </c>
      <c r="B15" s="3" t="s">
        <v>55</v>
      </c>
      <c r="C15" s="1" t="s">
        <v>56</v>
      </c>
      <c r="D15" s="3" t="s">
        <v>19</v>
      </c>
      <c r="E15" s="1" t="s">
        <v>20</v>
      </c>
      <c r="F15" s="45">
        <v>1160</v>
      </c>
    </row>
    <row r="16" spans="1:6" ht="18" customHeight="1">
      <c r="A16" s="44" t="s">
        <v>21</v>
      </c>
      <c r="B16" s="3" t="s">
        <v>59</v>
      </c>
      <c r="C16" s="1" t="s">
        <v>68</v>
      </c>
      <c r="D16" s="3" t="s">
        <v>22</v>
      </c>
      <c r="E16" s="1" t="s">
        <v>23</v>
      </c>
      <c r="F16" s="45">
        <v>2320</v>
      </c>
    </row>
    <row r="17" spans="1:6" ht="18" customHeight="1">
      <c r="A17" s="46" t="s">
        <v>64</v>
      </c>
      <c r="B17" s="18"/>
      <c r="C17" s="18"/>
      <c r="D17" s="18"/>
      <c r="E17" s="18"/>
      <c r="F17" s="47">
        <f>F18+F19+F20+F21</f>
        <v>13820</v>
      </c>
    </row>
    <row r="18" spans="1:6" ht="27.75" customHeight="1">
      <c r="A18" s="44" t="s">
        <v>24</v>
      </c>
      <c r="B18" s="3" t="s">
        <v>71</v>
      </c>
      <c r="C18" s="1"/>
      <c r="D18" s="2" t="s">
        <v>25</v>
      </c>
      <c r="E18" s="1" t="s">
        <v>26</v>
      </c>
      <c r="F18" s="45">
        <v>1500</v>
      </c>
    </row>
    <row r="19" spans="1:6" ht="18" customHeight="1">
      <c r="A19" s="44" t="s">
        <v>27</v>
      </c>
      <c r="B19" s="3" t="s">
        <v>57</v>
      </c>
      <c r="C19" s="1" t="s">
        <v>58</v>
      </c>
      <c r="D19" s="3" t="s">
        <v>28</v>
      </c>
      <c r="E19" s="1" t="s">
        <v>29</v>
      </c>
      <c r="F19" s="45">
        <v>10000</v>
      </c>
    </row>
    <row r="20" spans="1:6" ht="18" customHeight="1">
      <c r="A20" s="44" t="s">
        <v>30</v>
      </c>
      <c r="B20" s="3" t="s">
        <v>59</v>
      </c>
      <c r="C20" s="1" t="s">
        <v>68</v>
      </c>
      <c r="D20" s="3" t="s">
        <v>31</v>
      </c>
      <c r="E20" s="1" t="s">
        <v>32</v>
      </c>
      <c r="F20" s="45">
        <v>1160</v>
      </c>
    </row>
    <row r="21" spans="1:6" ht="18" customHeight="1">
      <c r="A21" s="44" t="s">
        <v>30</v>
      </c>
      <c r="B21" s="3" t="s">
        <v>59</v>
      </c>
      <c r="C21" s="1" t="s">
        <v>68</v>
      </c>
      <c r="D21" s="3" t="s">
        <v>31</v>
      </c>
      <c r="E21" s="1" t="s">
        <v>32</v>
      </c>
      <c r="F21" s="45">
        <v>1160</v>
      </c>
    </row>
    <row r="22" spans="1:6" ht="18" customHeight="1">
      <c r="A22" s="46" t="s">
        <v>65</v>
      </c>
      <c r="B22" s="18"/>
      <c r="C22" s="18"/>
      <c r="D22" s="18"/>
      <c r="E22" s="18"/>
      <c r="F22" s="47">
        <f>F23+F24+F25+F26+F27+F28+F29+F30+F31</f>
        <v>10200</v>
      </c>
    </row>
    <row r="23" spans="1:6" ht="18" customHeight="1">
      <c r="A23" s="44" t="s">
        <v>33</v>
      </c>
      <c r="B23" s="3" t="s">
        <v>59</v>
      </c>
      <c r="C23" s="1" t="s">
        <v>68</v>
      </c>
      <c r="D23" s="3" t="s">
        <v>31</v>
      </c>
      <c r="E23" s="26">
        <v>1903</v>
      </c>
      <c r="F23" s="45">
        <v>2320</v>
      </c>
    </row>
    <row r="24" spans="1:6" ht="18" customHeight="1">
      <c r="A24" s="44" t="s">
        <v>34</v>
      </c>
      <c r="B24" s="3" t="s">
        <v>70</v>
      </c>
      <c r="C24" s="1"/>
      <c r="D24" s="3" t="s">
        <v>35</v>
      </c>
      <c r="E24" s="1" t="s">
        <v>36</v>
      </c>
      <c r="F24" s="45">
        <v>400</v>
      </c>
    </row>
    <row r="25" spans="1:6" ht="18" customHeight="1">
      <c r="A25" s="44" t="s">
        <v>34</v>
      </c>
      <c r="B25" s="3" t="s">
        <v>70</v>
      </c>
      <c r="C25" s="1"/>
      <c r="D25" s="3" t="s">
        <v>37</v>
      </c>
      <c r="E25" s="1" t="s">
        <v>38</v>
      </c>
      <c r="F25" s="45">
        <v>500</v>
      </c>
    </row>
    <row r="26" spans="1:6" ht="18" customHeight="1">
      <c r="A26" s="44" t="s">
        <v>39</v>
      </c>
      <c r="B26" s="3" t="s">
        <v>57</v>
      </c>
      <c r="C26" s="1" t="s">
        <v>58</v>
      </c>
      <c r="D26" s="3" t="s">
        <v>40</v>
      </c>
      <c r="E26" s="26">
        <v>481</v>
      </c>
      <c r="F26" s="45">
        <v>1000</v>
      </c>
    </row>
    <row r="27" spans="1:6" ht="18" customHeight="1">
      <c r="A27" s="44" t="s">
        <v>39</v>
      </c>
      <c r="B27" s="3" t="s">
        <v>57</v>
      </c>
      <c r="C27" s="1" t="s">
        <v>58</v>
      </c>
      <c r="D27" s="3" t="s">
        <v>40</v>
      </c>
      <c r="E27" s="26">
        <v>512</v>
      </c>
      <c r="F27" s="45">
        <v>1000</v>
      </c>
    </row>
    <row r="28" spans="1:6" ht="18" customHeight="1">
      <c r="A28" s="44" t="s">
        <v>39</v>
      </c>
      <c r="B28" s="3" t="s">
        <v>57</v>
      </c>
      <c r="C28" s="1" t="s">
        <v>58</v>
      </c>
      <c r="D28" s="3" t="s">
        <v>40</v>
      </c>
      <c r="E28" s="26">
        <v>523</v>
      </c>
      <c r="F28" s="45">
        <v>1000</v>
      </c>
    </row>
    <row r="29" spans="1:6" ht="18" customHeight="1">
      <c r="A29" s="44" t="s">
        <v>39</v>
      </c>
      <c r="B29" s="3" t="s">
        <v>55</v>
      </c>
      <c r="C29" s="1" t="s">
        <v>56</v>
      </c>
      <c r="D29" s="3" t="s">
        <v>41</v>
      </c>
      <c r="E29" s="26">
        <v>346</v>
      </c>
      <c r="F29" s="45">
        <v>1160</v>
      </c>
    </row>
    <row r="30" spans="1:6" ht="18" customHeight="1">
      <c r="A30" s="44" t="s">
        <v>42</v>
      </c>
      <c r="B30" s="3" t="s">
        <v>59</v>
      </c>
      <c r="C30" s="1" t="s">
        <v>68</v>
      </c>
      <c r="D30" s="3" t="s">
        <v>43</v>
      </c>
      <c r="E30" s="26">
        <v>1990</v>
      </c>
      <c r="F30" s="45">
        <v>2320</v>
      </c>
    </row>
    <row r="31" spans="1:6" ht="18" customHeight="1">
      <c r="A31" s="44" t="s">
        <v>42</v>
      </c>
      <c r="B31" s="3" t="s">
        <v>70</v>
      </c>
      <c r="C31" s="1"/>
      <c r="D31" s="3" t="s">
        <v>44</v>
      </c>
      <c r="E31" s="1" t="s">
        <v>45</v>
      </c>
      <c r="F31" s="45">
        <v>500</v>
      </c>
    </row>
    <row r="32" spans="1:6" ht="18" customHeight="1">
      <c r="A32" s="48" t="s">
        <v>66</v>
      </c>
      <c r="B32" s="14"/>
      <c r="C32" s="14"/>
      <c r="D32" s="14"/>
      <c r="E32" s="14"/>
      <c r="F32" s="49">
        <f>F33+F34</f>
        <v>1500</v>
      </c>
    </row>
    <row r="33" spans="1:6" ht="18" customHeight="1">
      <c r="A33" s="44" t="s">
        <v>46</v>
      </c>
      <c r="B33" s="3" t="s">
        <v>70</v>
      </c>
      <c r="C33" s="1"/>
      <c r="D33" s="3" t="s">
        <v>47</v>
      </c>
      <c r="E33" s="1" t="s">
        <v>48</v>
      </c>
      <c r="F33" s="45">
        <v>500</v>
      </c>
    </row>
    <row r="34" spans="1:6" ht="18" customHeight="1">
      <c r="A34" s="44" t="s">
        <v>49</v>
      </c>
      <c r="B34" s="3" t="s">
        <v>57</v>
      </c>
      <c r="C34" s="1" t="s">
        <v>58</v>
      </c>
      <c r="D34" s="3" t="s">
        <v>50</v>
      </c>
      <c r="E34" s="26">
        <v>539</v>
      </c>
      <c r="F34" s="45">
        <v>1000</v>
      </c>
    </row>
    <row r="35" spans="1:6" ht="18" customHeight="1">
      <c r="A35" s="50" t="s">
        <v>67</v>
      </c>
      <c r="B35" s="15"/>
      <c r="C35" s="15"/>
      <c r="D35" s="15"/>
      <c r="E35" s="16"/>
      <c r="F35" s="47">
        <f>F36</f>
        <v>1000</v>
      </c>
    </row>
    <row r="36" spans="1:6" ht="18" customHeight="1">
      <c r="A36" s="44" t="s">
        <v>51</v>
      </c>
      <c r="B36" s="3" t="s">
        <v>57</v>
      </c>
      <c r="C36" s="1" t="s">
        <v>58</v>
      </c>
      <c r="D36" s="3" t="s">
        <v>50</v>
      </c>
      <c r="E36" s="28">
        <v>553</v>
      </c>
      <c r="F36" s="45">
        <v>1000</v>
      </c>
    </row>
    <row r="37" spans="1:6" ht="18" customHeight="1">
      <c r="A37" s="50" t="s">
        <v>88</v>
      </c>
      <c r="B37" s="15"/>
      <c r="C37" s="15"/>
      <c r="D37" s="15"/>
      <c r="E37" s="15"/>
      <c r="F37" s="51">
        <f>F38+F39+F40+F41+F42</f>
        <v>8260</v>
      </c>
    </row>
    <row r="38" spans="1:8" ht="19.5" customHeight="1">
      <c r="A38" s="44" t="s">
        <v>89</v>
      </c>
      <c r="B38" s="3" t="s">
        <v>59</v>
      </c>
      <c r="C38" s="26" t="s">
        <v>68</v>
      </c>
      <c r="D38" s="3" t="s">
        <v>90</v>
      </c>
      <c r="E38" s="26">
        <v>2277</v>
      </c>
      <c r="F38" s="45">
        <v>2320</v>
      </c>
      <c r="G38" s="20"/>
      <c r="H38" s="19"/>
    </row>
    <row r="39" spans="1:8" ht="18" customHeight="1">
      <c r="A39" s="44" t="s">
        <v>91</v>
      </c>
      <c r="B39" s="3" t="s">
        <v>57</v>
      </c>
      <c r="C39" s="26" t="s">
        <v>58</v>
      </c>
      <c r="D39" s="3" t="s">
        <v>92</v>
      </c>
      <c r="E39" s="1" t="s">
        <v>93</v>
      </c>
      <c r="F39" s="45">
        <v>300</v>
      </c>
      <c r="G39" s="20"/>
      <c r="H39" s="19"/>
    </row>
    <row r="40" spans="1:8" ht="18" customHeight="1">
      <c r="A40" s="44" t="s">
        <v>91</v>
      </c>
      <c r="B40" s="3"/>
      <c r="C40" s="26"/>
      <c r="D40" s="3" t="s">
        <v>94</v>
      </c>
      <c r="E40" s="1" t="s">
        <v>95</v>
      </c>
      <c r="F40" s="45">
        <v>1000</v>
      </c>
      <c r="G40" s="20"/>
      <c r="H40" s="19"/>
    </row>
    <row r="41" spans="1:8" ht="18" customHeight="1">
      <c r="A41" s="44" t="s">
        <v>96</v>
      </c>
      <c r="B41" s="3" t="s">
        <v>59</v>
      </c>
      <c r="C41" s="26" t="s">
        <v>68</v>
      </c>
      <c r="D41" s="3" t="s">
        <v>97</v>
      </c>
      <c r="E41" s="26">
        <v>2087</v>
      </c>
      <c r="F41" s="45">
        <v>2320</v>
      </c>
      <c r="G41" s="20"/>
      <c r="H41" s="19"/>
    </row>
    <row r="42" spans="1:8" ht="18" customHeight="1">
      <c r="A42" s="44" t="s">
        <v>96</v>
      </c>
      <c r="B42" s="3" t="s">
        <v>59</v>
      </c>
      <c r="C42" s="26" t="s">
        <v>68</v>
      </c>
      <c r="D42" s="3" t="s">
        <v>98</v>
      </c>
      <c r="E42" s="26">
        <v>2183</v>
      </c>
      <c r="F42" s="45">
        <v>2320</v>
      </c>
      <c r="G42" s="20"/>
      <c r="H42" s="19"/>
    </row>
    <row r="43" spans="1:6" ht="18" customHeight="1">
      <c r="A43" s="52" t="s">
        <v>99</v>
      </c>
      <c r="B43" s="30"/>
      <c r="C43" s="30"/>
      <c r="D43" s="30"/>
      <c r="E43" s="30"/>
      <c r="F43" s="53">
        <f>F44+F45</f>
        <v>7104</v>
      </c>
    </row>
    <row r="44" spans="1:8" ht="18" customHeight="1">
      <c r="A44" s="44" t="s">
        <v>100</v>
      </c>
      <c r="B44" s="3" t="s">
        <v>106</v>
      </c>
      <c r="C44" s="26"/>
      <c r="D44" s="3" t="s">
        <v>101</v>
      </c>
      <c r="E44" s="1" t="s">
        <v>102</v>
      </c>
      <c r="F44" s="54">
        <v>5104</v>
      </c>
      <c r="G44" s="20"/>
      <c r="H44" s="21"/>
    </row>
    <row r="45" spans="1:8" ht="18" customHeight="1">
      <c r="A45" s="44" t="s">
        <v>103</v>
      </c>
      <c r="B45" s="3" t="s">
        <v>55</v>
      </c>
      <c r="C45" s="26" t="s">
        <v>56</v>
      </c>
      <c r="D45" s="3" t="s">
        <v>104</v>
      </c>
      <c r="E45" s="1" t="s">
        <v>105</v>
      </c>
      <c r="F45" s="54">
        <v>2000</v>
      </c>
      <c r="G45" s="20"/>
      <c r="H45" s="21"/>
    </row>
    <row r="46" spans="1:6" ht="18" customHeight="1">
      <c r="A46" s="55" t="s">
        <v>107</v>
      </c>
      <c r="B46" s="31"/>
      <c r="C46" s="31"/>
      <c r="D46" s="31"/>
      <c r="E46" s="31"/>
      <c r="F46" s="53">
        <f>F47+F48+F49+F50+F51</f>
        <v>16136</v>
      </c>
    </row>
    <row r="47" spans="1:8" ht="18" customHeight="1">
      <c r="A47" s="44" t="s">
        <v>108</v>
      </c>
      <c r="B47" s="3" t="s">
        <v>55</v>
      </c>
      <c r="C47" s="32" t="s">
        <v>56</v>
      </c>
      <c r="D47" s="3" t="s">
        <v>109</v>
      </c>
      <c r="E47" s="1" t="s">
        <v>110</v>
      </c>
      <c r="F47" s="54">
        <v>1000</v>
      </c>
      <c r="G47" s="20"/>
      <c r="H47" s="19"/>
    </row>
    <row r="48" spans="1:8" ht="18" customHeight="1">
      <c r="A48" s="44" t="s">
        <v>108</v>
      </c>
      <c r="B48" s="3" t="s">
        <v>55</v>
      </c>
      <c r="C48" s="32" t="s">
        <v>56</v>
      </c>
      <c r="D48" s="3" t="s">
        <v>109</v>
      </c>
      <c r="E48" s="1" t="s">
        <v>32</v>
      </c>
      <c r="F48" s="54">
        <v>1000</v>
      </c>
      <c r="G48" s="20"/>
      <c r="H48" s="19"/>
    </row>
    <row r="49" spans="1:8" ht="25.5">
      <c r="A49" s="44" t="s">
        <v>111</v>
      </c>
      <c r="B49" s="3" t="s">
        <v>106</v>
      </c>
      <c r="C49" s="32"/>
      <c r="D49" s="2" t="s">
        <v>117</v>
      </c>
      <c r="E49" s="1" t="s">
        <v>112</v>
      </c>
      <c r="F49" s="54">
        <v>5336</v>
      </c>
      <c r="G49" s="20"/>
      <c r="H49" s="19"/>
    </row>
    <row r="50" spans="1:8" ht="18" customHeight="1">
      <c r="A50" s="44" t="s">
        <v>113</v>
      </c>
      <c r="B50" s="3"/>
      <c r="C50" s="32"/>
      <c r="D50" s="3" t="s">
        <v>114</v>
      </c>
      <c r="E50" s="1" t="s">
        <v>115</v>
      </c>
      <c r="F50" s="54">
        <v>1800</v>
      </c>
      <c r="G50" s="20"/>
      <c r="H50" s="19"/>
    </row>
    <row r="51" spans="1:8" ht="18" customHeight="1" thickBot="1">
      <c r="A51" s="56" t="s">
        <v>116</v>
      </c>
      <c r="B51" s="57"/>
      <c r="C51" s="58"/>
      <c r="D51" s="57" t="s">
        <v>118</v>
      </c>
      <c r="E51" s="59">
        <v>1711</v>
      </c>
      <c r="F51" s="60">
        <v>7000</v>
      </c>
      <c r="G51" s="20"/>
      <c r="H51" s="19"/>
    </row>
    <row r="52" spans="5:6" ht="16.5" thickBot="1">
      <c r="E52" s="33" t="s">
        <v>86</v>
      </c>
      <c r="F52" s="34">
        <f>F4+F7+F11+F13+F17+F22+F32+F35+F37+F43+F46</f>
        <v>74600</v>
      </c>
    </row>
  </sheetData>
  <sheetProtection/>
  <mergeCells count="16">
    <mergeCell ref="A37:E37"/>
    <mergeCell ref="A43:E43"/>
    <mergeCell ref="A46:E46"/>
    <mergeCell ref="A35:E35"/>
    <mergeCell ref="A4:E4"/>
    <mergeCell ref="A7:E7"/>
    <mergeCell ref="A11:E11"/>
    <mergeCell ref="A13:E13"/>
    <mergeCell ref="A17:E17"/>
    <mergeCell ref="A22:E22"/>
    <mergeCell ref="A1:F1"/>
    <mergeCell ref="A2:F2"/>
    <mergeCell ref="I3:U3"/>
    <mergeCell ref="J4:V4"/>
    <mergeCell ref="I4:I5"/>
    <mergeCell ref="A32:E3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cpu</cp:lastModifiedBy>
  <dcterms:modified xsi:type="dcterms:W3CDTF">2020-01-22T15:39:57Z</dcterms:modified>
  <cp:category/>
  <cp:version/>
  <cp:contentType/>
  <cp:contentStatus/>
</cp:coreProperties>
</file>